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362 - 14.10. - ZCU - Výpočetní technika (III.) 098 - 2022 připravit\Odevzdání\"/>
    </mc:Choice>
  </mc:AlternateContent>
  <xr:revisionPtr revIDLastSave="0" documentId="13_ncr:1_{4EDEA9B7-8534-43D8-B78D-48E80C7A91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8" i="1" l="1"/>
  <c r="P8" i="1"/>
  <c r="P9" i="1"/>
  <c r="T8" i="1"/>
  <c r="S9" i="1"/>
  <c r="T9" i="1"/>
  <c r="S7" i="1"/>
  <c r="T7" i="1"/>
  <c r="P7" i="1"/>
  <c r="Q12" i="1" l="1"/>
  <c r="R12" i="1"/>
</calcChain>
</file>

<file path=xl/sharedStrings.xml><?xml version="1.0" encoding="utf-8"?>
<sst xmlns="http://schemas.openxmlformats.org/spreadsheetml/2006/main" count="61" uniqueCount="54">
  <si>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</si>
  <si>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</si>
  <si>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</si>
  <si>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</si>
  <si>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</si>
  <si>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</si>
  <si>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</si>
  <si>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</si>
  <si>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</si>
  <si>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</si>
  <si>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</si>
  <si>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</si>
  <si>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30233132-5 - Diskové jednotky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</si>
  <si>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</si>
  <si>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</si>
  <si>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</si>
  <si>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</si>
  <si>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</si>
  <si>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</si>
  <si>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</si>
  <si>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</si>
  <si>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</si>
  <si>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</si>
  <si>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</si>
  <si>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</si>
  <si>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</si>
  <si>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</si>
  <si>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</si>
  <si>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</si>
  <si>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</si>
  <si>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</si>
  <si>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Notebook 15,6"</t>
  </si>
  <si>
    <t xml:space="preserve">Příloha č. 2 Kupní smlouvy - technická specifikace
Výpočetní technika (III.) 098 - 2022 </t>
  </si>
  <si>
    <t>SSD disk 500GB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</si>
  <si>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</si>
  <si>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</t>
  </si>
  <si>
    <t>Hana Zavitkovská,
Tel.: 37763 6341</t>
  </si>
  <si>
    <t>Chodské nám 1, 
301 00 Plzeň,
Fakulta pedagogická - Katedra pedagogiky,
1. patro - místnost CH 206</t>
  </si>
  <si>
    <t>Pokud financováno z projektových prostředků, pak ŘEŠITEL uvede: NÁZEV A ČÍSLO DOTAČNÍHO PROJEKTU</t>
  </si>
  <si>
    <t>NE</t>
  </si>
  <si>
    <t>SSD 2,5".
Kapacita min. 500 GB.
Interní rozhraní SATA 6 Gb/s.
Rychlost náhodného čtení 98 000 IOPS.
Rychlost náhodného zápisu 88 000 IOPS.
Rychlost čtení min. 560 MB/s.
Rychlost zápisu min. 530 MB/s.
Životnost min. 300 TBW.
Záruka na zboží min. 5 let.</t>
  </si>
  <si>
    <t>Záruka na zboží min. 5 let.</t>
  </si>
  <si>
    <t>Prodloužená záruka na zboží  na min. 5 let.</t>
  </si>
  <si>
    <t>Hana Menclová,
Tel.: 37763 4853</t>
  </si>
  <si>
    <t>Kollárova 19, 
301 00 Plzeň,
Správa kolejí a menz,
místnost KO 222</t>
  </si>
  <si>
    <t>Notebook 15,6" s numerickou klávesnicí</t>
  </si>
  <si>
    <t>Záruka na zboží min. 36 měsíců, servis NBD on site.</t>
  </si>
  <si>
    <t>Provedení notebooku klasické.
Výkon procesoru v Passmark CPU více než 10 400 bodů (platné ke dni 15.9.2022), minimálně 4 jádra.
Operační paměť minimálně 16 GB.
SSD disk o kapacitě minimálně 500 GB.
Integrovaná wifi karta.
Display min. Full HD 15,6" s rozlišením min. 1920x1080, provedení matné.
Webkamera a mikrofon.
Síťová karta 1 Gb/s Ethernet s podporou PXE.
Konktor RJ-45 integerovaný přímo na těle NTB.
Mminimálně 3x USB port.
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 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</si>
  <si>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r>
      <t xml:space="preserve">Notebook klasické konstrukce, šasi - kovové víko a rám klávesnice, spodní část z tvrzeného plastu.
Výkon procesoru v Passmark CPU </t>
    </r>
    <r>
      <rPr>
        <sz val="11"/>
        <color rgb="FFFF0000"/>
        <rFont val="Calibri"/>
        <family val="2"/>
        <charset val="238"/>
        <scheme val="minor"/>
      </rPr>
      <t>17 000</t>
    </r>
    <r>
      <rPr>
        <sz val="11"/>
        <color theme="1"/>
        <rFont val="Calibri"/>
        <family val="2"/>
        <charset val="238"/>
        <scheme val="minor"/>
      </rPr>
      <t xml:space="preserve"> a více bodů (platné ke dni</t>
    </r>
    <r>
      <rPr>
        <sz val="11"/>
        <color rgb="FFFF0000"/>
        <rFont val="Calibri"/>
        <family val="2"/>
        <charset val="238"/>
        <scheme val="minor"/>
      </rPr>
      <t xml:space="preserve"> 7.10.2022)</t>
    </r>
    <r>
      <rPr>
        <sz val="11"/>
        <color theme="1"/>
        <rFont val="Calibri"/>
        <family val="2"/>
        <charset val="238"/>
        <scheme val="minor"/>
      </rPr>
      <t>, minimálně 8 jader.
Min. 16GB RAM DDR4, frekvence min. 3200 MHz, 2 paměťové sloty.
Displej 15.6", IPS, Full HD, 250nit, 45% NTSC, antireflexní.
Integrovaná grafická karta.
Disk min. 512GB M.2 SSD PCIe NVMe.
Bez mechaniky.
Min.: Wi-Fi ac, Bluetooth min. v5.0, 4x USB (3x 3.0/3.1/3.2 Gen 1, 1x Type-C 3.1/3.2 Gen 2), HDMI, RJ-45.
HD kamera, čtečka otisků prstů.
Podsvícená voděodolná klávesnice s českou lokalizací a numerickým blokem.
Operační systém Windows 10 Pro - OS Windows požadujeme z důvodu kompatibility s interními aplikacemi ZČU (Stag, Magion,...).
Baterie min. 45 Wh.
Prodloužená záruka na min. 5 let.</t>
    </r>
  </si>
  <si>
    <t>HP ProBook 450 G9, klasická konstrukce, šasi s kovovým víkem a rámem klávesnice, spodní část z trvzeného plastu, Intel Core i5-1240P 12 jader, 16GB RAM DDR4 3200 MHz, 2 paměťové sloty, displej 15.6 FHD IPS, 250 nitů, 45% NTSC antireflexní, integrovaná grafická karta, 512GB SSD M.2 PCIe NVMe, bez mechaniky, Wi-Fi 6 +Bluetooth 5.2 WW WLAN, 3x USB 3.2 Gen 1, 1x USB-C, HDMI, RJ-45, HD kamera, čtečka otisku prstu, podsvícená numerická klávesnice voděodolná CZ, OS Windows 11 Pro, baterie 51Wh, záruka 5 let NBD on-site</t>
  </si>
  <si>
    <t>https://h20195.www2.hp.com/v2/GetDocument.aspx?docname=c08007805</t>
  </si>
  <si>
    <t>https://www8.hp.com/h20195/v2/GetDocument.aspx?docname=c06973549</t>
  </si>
  <si>
    <t>HP ProBook 455 G8, (4P335ES#BCM) záruka 36 měsíců NBD on.site</t>
  </si>
  <si>
    <t>Samsung 870 EVO (MZ-77E500B/EU), záruka 5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</si>
</sst>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8" xfId="0" applyFont="1" applyFill="1" applyBorder="1" applyAlignment="1">
      <alignment horizontal="left" vertical="center" wrapText="1" indent="1"/>
    </xf>
    <xf numFmtId="0" fontId="3" fillId="3" borderId="16" xfId="0" applyFont="1" applyFill="1" applyBorder="1" applyAlignment="1">
      <alignment horizontal="center" vertical="center" wrapText="1"/>
    </xf>
    <xf numFmtId="0" fontId="8" fillId="3" borderId="16" xfId="0" applyNumberFormat="1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left" vertical="center" wrapText="1" indent="1"/>
    </xf>
    <xf numFmtId="164" fontId="21" fillId="3" borderId="13" xfId="0" applyNumberFormat="1" applyFont="1" applyFill="1" applyBorder="1" applyAlignment="1">
      <alignment horizontal="right" vertical="center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23" fillId="4" borderId="16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49" fontId="8" fillId="3" borderId="18" xfId="0" applyNumberFormat="1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G8" zoomScale="70" zoomScaleNormal="70" workbookViewId="0">
      <selection activeCell="Q9" sqref="Q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140625" style="1" customWidth="1"/>
    <col min="4" max="4" width="12.28515625" style="2" customWidth="1"/>
    <col min="5" max="5" width="10.5703125" style="3" customWidth="1"/>
    <col min="6" max="6" width="137" style="1" customWidth="1"/>
    <col min="7" max="7" width="26.140625" style="4" bestFit="1" customWidth="1"/>
    <col min="8" max="8" width="25.42578125" style="4" customWidth="1"/>
    <col min="9" max="9" width="24.7109375" style="4" customWidth="1"/>
    <col min="10" max="10" width="20.5703125" style="1" customWidth="1"/>
    <col min="11" max="11" width="27.28515625" style="5" hidden="1" customWidth="1"/>
    <col min="12" max="12" width="31.42578125" style="5" customWidth="1"/>
    <col min="13" max="13" width="20.42578125" style="5" customWidth="1"/>
    <col min="14" max="14" width="37.570312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9" t="s">
        <v>32</v>
      </c>
      <c r="C1" s="110"/>
      <c r="D1" s="110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5"/>
      <c r="E3" s="85"/>
      <c r="F3" s="85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5"/>
      <c r="E4" s="85"/>
      <c r="F4" s="85"/>
      <c r="G4" s="85"/>
      <c r="H4" s="8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1" t="s">
        <v>2</v>
      </c>
      <c r="H5" s="112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38</v>
      </c>
      <c r="L6" s="41" t="s">
        <v>18</v>
      </c>
      <c r="M6" s="42" t="s">
        <v>19</v>
      </c>
      <c r="N6" s="41" t="s">
        <v>20</v>
      </c>
      <c r="O6" s="39" t="s">
        <v>34</v>
      </c>
      <c r="P6" s="41" t="s">
        <v>21</v>
      </c>
      <c r="Q6" s="39" t="s">
        <v>5</v>
      </c>
      <c r="R6" s="43" t="s">
        <v>6</v>
      </c>
      <c r="S6" s="84" t="s">
        <v>7</v>
      </c>
      <c r="T6" s="84" t="s">
        <v>8</v>
      </c>
      <c r="U6" s="41" t="s">
        <v>22</v>
      </c>
      <c r="V6" s="41" t="s">
        <v>23</v>
      </c>
    </row>
    <row r="7" spans="1:22" ht="246.75" customHeight="1" thickTop="1" x14ac:dyDescent="0.25">
      <c r="A7" s="20"/>
      <c r="B7" s="48">
        <v>1</v>
      </c>
      <c r="C7" s="49" t="s">
        <v>31</v>
      </c>
      <c r="D7" s="50">
        <v>1</v>
      </c>
      <c r="E7" s="51" t="s">
        <v>25</v>
      </c>
      <c r="F7" s="86" t="s">
        <v>48</v>
      </c>
      <c r="G7" s="87" t="s">
        <v>49</v>
      </c>
      <c r="H7" s="88" t="s">
        <v>50</v>
      </c>
      <c r="I7" s="113" t="s">
        <v>30</v>
      </c>
      <c r="J7" s="113" t="s">
        <v>39</v>
      </c>
      <c r="K7" s="117"/>
      <c r="L7" s="52" t="s">
        <v>42</v>
      </c>
      <c r="M7" s="106" t="s">
        <v>36</v>
      </c>
      <c r="N7" s="106" t="s">
        <v>37</v>
      </c>
      <c r="O7" s="115" t="s">
        <v>35</v>
      </c>
      <c r="P7" s="53">
        <f>D7*Q7</f>
        <v>23000</v>
      </c>
      <c r="Q7" s="83">
        <v>23000</v>
      </c>
      <c r="R7" s="92">
        <v>22800</v>
      </c>
      <c r="S7" s="54">
        <f>D7*R7</f>
        <v>22800</v>
      </c>
      <c r="T7" s="55" t="str">
        <f t="shared" ref="T7" si="0">IF(ISNUMBER(R7), IF(R7&gt;Q7,"NEVYHOVUJE","VYHOVUJE")," ")</f>
        <v>VYHOVUJE</v>
      </c>
      <c r="U7" s="104"/>
      <c r="V7" s="51" t="s">
        <v>11</v>
      </c>
    </row>
    <row r="8" spans="1:22" ht="191.25" customHeight="1" thickBot="1" x14ac:dyDescent="0.3">
      <c r="A8" s="20"/>
      <c r="B8" s="68">
        <v>2</v>
      </c>
      <c r="C8" s="69" t="s">
        <v>33</v>
      </c>
      <c r="D8" s="70">
        <v>1</v>
      </c>
      <c r="E8" s="71" t="s">
        <v>25</v>
      </c>
      <c r="F8" s="78" t="s">
        <v>40</v>
      </c>
      <c r="G8" s="89" t="s">
        <v>53</v>
      </c>
      <c r="H8" s="72" t="s">
        <v>39</v>
      </c>
      <c r="I8" s="114"/>
      <c r="J8" s="114"/>
      <c r="K8" s="118"/>
      <c r="L8" s="73" t="s">
        <v>41</v>
      </c>
      <c r="M8" s="107"/>
      <c r="N8" s="108"/>
      <c r="O8" s="116"/>
      <c r="P8" s="74">
        <f>D8*Q8</f>
        <v>1239</v>
      </c>
      <c r="Q8" s="75">
        <v>1239</v>
      </c>
      <c r="R8" s="93">
        <v>1229</v>
      </c>
      <c r="S8" s="76">
        <f>D8*R8</f>
        <v>1229</v>
      </c>
      <c r="T8" s="77" t="str">
        <f t="shared" ref="T8:T9" si="1">IF(ISNUMBER(R8), IF(R8&gt;Q8,"NEVYHOVUJE","VYHOVUJE")," ")</f>
        <v>VYHOVUJE</v>
      </c>
      <c r="U8" s="105"/>
      <c r="V8" s="71" t="s">
        <v>12</v>
      </c>
    </row>
    <row r="9" spans="1:22" ht="352.5" customHeight="1" thickBot="1" x14ac:dyDescent="0.3">
      <c r="A9" s="20"/>
      <c r="B9" s="56">
        <v>3</v>
      </c>
      <c r="C9" s="57" t="s">
        <v>45</v>
      </c>
      <c r="D9" s="58">
        <v>2</v>
      </c>
      <c r="E9" s="59" t="s">
        <v>25</v>
      </c>
      <c r="F9" s="82" t="s">
        <v>47</v>
      </c>
      <c r="G9" s="90" t="s">
        <v>52</v>
      </c>
      <c r="H9" s="91" t="s">
        <v>51</v>
      </c>
      <c r="I9" s="79" t="s">
        <v>30</v>
      </c>
      <c r="J9" s="60" t="s">
        <v>39</v>
      </c>
      <c r="K9" s="61"/>
      <c r="L9" s="62" t="s">
        <v>46</v>
      </c>
      <c r="M9" s="81" t="s">
        <v>43</v>
      </c>
      <c r="N9" s="81" t="s">
        <v>44</v>
      </c>
      <c r="O9" s="80">
        <v>21</v>
      </c>
      <c r="P9" s="63">
        <f>D9*Q9</f>
        <v>52000</v>
      </c>
      <c r="Q9" s="64">
        <v>26000</v>
      </c>
      <c r="R9" s="94">
        <v>11844</v>
      </c>
      <c r="S9" s="65">
        <f>D9*R9</f>
        <v>23688</v>
      </c>
      <c r="T9" s="66" t="str">
        <f t="shared" si="1"/>
        <v>VYHOVUJE</v>
      </c>
      <c r="U9" s="67"/>
      <c r="V9" s="59" t="s">
        <v>11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102" t="s">
        <v>29</v>
      </c>
      <c r="C11" s="102"/>
      <c r="D11" s="102"/>
      <c r="E11" s="102"/>
      <c r="F11" s="102"/>
      <c r="G11" s="102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99" t="s">
        <v>10</v>
      </c>
      <c r="S11" s="100"/>
      <c r="T11" s="101"/>
      <c r="U11" s="24"/>
      <c r="V11" s="25"/>
    </row>
    <row r="12" spans="1:22" ht="50.45" customHeight="1" thickTop="1" thickBot="1" x14ac:dyDescent="0.3">
      <c r="B12" s="103" t="s">
        <v>27</v>
      </c>
      <c r="C12" s="103"/>
      <c r="D12" s="103"/>
      <c r="E12" s="103"/>
      <c r="F12" s="103"/>
      <c r="G12" s="103"/>
      <c r="H12" s="103"/>
      <c r="I12" s="26"/>
      <c r="L12" s="9"/>
      <c r="M12" s="9"/>
      <c r="N12" s="9"/>
      <c r="O12" s="27"/>
      <c r="P12" s="27"/>
      <c r="Q12" s="28">
        <f>SUM(P7:P9)</f>
        <v>76239</v>
      </c>
      <c r="R12" s="96">
        <f>SUM(S7:S9)</f>
        <v>47717</v>
      </c>
      <c r="S12" s="97"/>
      <c r="T12" s="98"/>
    </row>
    <row r="13" spans="1:22" ht="15.75" thickTop="1" x14ac:dyDescent="0.25">
      <c r="B13" s="95" t="s">
        <v>28</v>
      </c>
      <c r="C13" s="95"/>
      <c r="D13" s="95"/>
      <c r="E13" s="95"/>
      <c r="F13" s="95"/>
      <c r="G13" s="95"/>
      <c r="H13" s="85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85"/>
      <c r="H14" s="85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85"/>
      <c r="H15" s="85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85"/>
      <c r="H16" s="85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85"/>
      <c r="H17" s="85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85"/>
      <c r="H19" s="85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85"/>
      <c r="H20" s="85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85"/>
      <c r="H21" s="85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85"/>
      <c r="H22" s="85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85"/>
      <c r="H23" s="85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85"/>
      <c r="H24" s="85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85"/>
      <c r="H25" s="85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85"/>
      <c r="H26" s="85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85"/>
      <c r="H27" s="85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85"/>
      <c r="H28" s="85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85"/>
      <c r="H29" s="85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85"/>
      <c r="H30" s="85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85"/>
      <c r="H31" s="85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85"/>
      <c r="H32" s="85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5"/>
      <c r="H33" s="85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5"/>
      <c r="H34" s="85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5"/>
      <c r="H35" s="85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5"/>
      <c r="H36" s="85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5"/>
      <c r="H37" s="85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5"/>
      <c r="H38" s="85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5"/>
      <c r="H39" s="85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5"/>
      <c r="H40" s="85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5"/>
      <c r="H41" s="85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5"/>
      <c r="H42" s="85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5"/>
      <c r="H43" s="85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5"/>
      <c r="H44" s="85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5"/>
      <c r="H45" s="85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5"/>
      <c r="H46" s="85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5"/>
      <c r="H47" s="85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5"/>
      <c r="H48" s="85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5"/>
      <c r="H49" s="85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5"/>
      <c r="H50" s="85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5"/>
      <c r="H51" s="85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5"/>
      <c r="H52" s="85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5"/>
      <c r="H53" s="85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5"/>
      <c r="H54" s="85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5"/>
      <c r="H55" s="85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5"/>
      <c r="H56" s="85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5"/>
      <c r="H57" s="85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5"/>
      <c r="H58" s="85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5"/>
      <c r="H59" s="85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5"/>
      <c r="H60" s="85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5"/>
      <c r="H61" s="85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5"/>
      <c r="H62" s="85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5"/>
      <c r="H63" s="85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5"/>
      <c r="H64" s="85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5"/>
      <c r="H65" s="85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5"/>
      <c r="H66" s="85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5"/>
      <c r="H67" s="85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5"/>
      <c r="H68" s="85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5"/>
      <c r="H69" s="85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5"/>
      <c r="H70" s="85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5"/>
      <c r="H71" s="85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5"/>
      <c r="H72" s="85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5"/>
      <c r="H73" s="85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5"/>
      <c r="H74" s="85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5"/>
      <c r="H75" s="85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5"/>
      <c r="H76" s="85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5"/>
      <c r="H77" s="85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5"/>
      <c r="H78" s="85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5"/>
      <c r="H79" s="85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5"/>
      <c r="H80" s="85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5"/>
      <c r="H81" s="85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5"/>
      <c r="H82" s="85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5"/>
      <c r="H83" s="85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5"/>
      <c r="H84" s="85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5"/>
      <c r="H85" s="85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5"/>
      <c r="H86" s="85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5"/>
      <c r="H87" s="85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5"/>
      <c r="H88" s="85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5"/>
      <c r="H89" s="85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5"/>
      <c r="H90" s="85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5"/>
      <c r="H91" s="85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5"/>
      <c r="H92" s="85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5"/>
      <c r="H93" s="85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5"/>
      <c r="H94" s="85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5"/>
      <c r="H95" s="85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5"/>
      <c r="H96" s="85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5"/>
      <c r="H97" s="85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5"/>
      <c r="H98" s="85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BR3Cdyrn0MwaS//8fDvVkpXPdmFQJE3yDEKhlpUKnVLOk1OFoOGi2NsNXu3E+zZNBvzqrOMNKFeEvcKP0DU7Bg==" saltValue="h4qoGV6ykCwpLpKbE8fwVw==" spinCount="100000" sheet="1" objects="1" scenarios="1"/>
  <mergeCells count="14">
    <mergeCell ref="U7:U8"/>
    <mergeCell ref="M7:M8"/>
    <mergeCell ref="N7:N8"/>
    <mergeCell ref="B1:D1"/>
    <mergeCell ref="G5:H5"/>
    <mergeCell ref="I7:I8"/>
    <mergeCell ref="O7:O8"/>
    <mergeCell ref="J7:J8"/>
    <mergeCell ref="K7:K8"/>
    <mergeCell ref="B13:G13"/>
    <mergeCell ref="R12:T12"/>
    <mergeCell ref="R11:T11"/>
    <mergeCell ref="B11:G11"/>
    <mergeCell ref="B12:H12"/>
  </mergeCells>
  <conditionalFormatting sqref="D7:D9 B7:B9">
    <cfRule type="containsBlanks" dxfId="7" priority="76">
      <formula>LEN(TRIM(B7))=0</formula>
    </cfRule>
  </conditionalFormatting>
  <conditionalFormatting sqref="B7:B9">
    <cfRule type="cellIs" dxfId="6" priority="73" operator="greaterThanOrEqual">
      <formula>1</formula>
    </cfRule>
  </conditionalFormatting>
  <conditionalFormatting sqref="T7:T9">
    <cfRule type="cellIs" dxfId="5" priority="60" operator="equal">
      <formula>"VYHOVUJE"</formula>
    </cfRule>
  </conditionalFormatting>
  <conditionalFormatting sqref="T7:T9">
    <cfRule type="cellIs" dxfId="4" priority="59" operator="equal">
      <formula>"NEVYHOVUJE"</formula>
    </cfRule>
  </conditionalFormatting>
  <conditionalFormatting sqref="G7:H9 R7:R9">
    <cfRule type="containsBlanks" dxfId="3" priority="53">
      <formula>LEN(TRIM(G7))=0</formula>
    </cfRule>
  </conditionalFormatting>
  <conditionalFormatting sqref="G7:H9 R7:R9">
    <cfRule type="notContainsBlanks" dxfId="2" priority="51">
      <formula>LEN(TRIM(G7))&gt;0</formula>
    </cfRule>
  </conditionalFormatting>
  <conditionalFormatting sqref="G7:H9 R7:R9">
    <cfRule type="notContainsBlanks" dxfId="1" priority="50">
      <formula>LEN(TRIM(G7))&gt;0</formula>
    </cfRule>
  </conditionalFormatting>
  <conditionalFormatting sqref="G7:H9">
    <cfRule type="notContainsBlanks" dxfId="0" priority="49">
      <formula>LEN(TRIM(G7))&gt;0</formula>
    </cfRule>
  </conditionalFormatting>
  <dataValidations count="3">
    <dataValidation type="list" allowBlank="1" showInputMessage="1" showErrorMessage="1" sqref="J7 J9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EIhhnTLmiIXZciWFIM/j+TD0xEVVJLQGmAgWrOcyFpQ=</DigestValue>
    </Reference>
    <Reference Type="http://www.w3.org/2000/09/xmldsig#Object" URI="#idOfficeObject">
      <DigestMethod Algorithm="http://www.w3.org/2001/04/xmlenc#sha256"/>
      <DigestValue>8WyqwN+PYu1O5/zPR26YCS+QuzSy+4xeXrF4etgcu3Q=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SmjIw+RtdixId8C009NInRb+TFZUyExajaIzmBP9qKs=</DigestValue>
    </Reference>
  </SignedInfo>
  <SignatureValue>GDkxpVA7K1HC+0lEQ9o2KgB59kbz9Ruy6cNgs67rOO+emYpLtlpTEqPmNnZQ8UYBELUtM0KF3yUs
DDrSSehbnz4geuVXfDLo5yXVSapbccygaqlyegpsABRHvFGvqVpJlkezz/DKONDvdM5ZfGaV5oB8
lAE3/GW62LUhNGeyazJIOv01apoMUd+3aZUlWgRCrY8jdV1Zar5lLi3gp+w6WSyEvLcjWY7PpfFU
tZzjHdUEOacUALVPwUKOHlg0IDw9VAeGcstVYecF9NkGgHltSEXPoOQMPmA8GqpLN2iU5rMtpPxt
KnQXuuEDs1A9SGIr1GJgpITun5qmScV10gtZgA==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1BwWhAjmSoaaZDgVaHHMQ1YUG+gQB2Cchy9Ir14hzrE=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SkZs8ojutAtp8AbzVUXcKdBBPH82twGq9o3x0AHrOrA=</DigestValue>
      </Reference>
      <Reference URI="/xl/sharedStrings.xml?ContentType=application/vnd.openxmlformats-officedocument.spreadsheetml.sharedStrings+xml">
        <DigestMethod Algorithm="http://www.w3.org/2001/04/xmlenc#sha256"/>
        <DigestValue>oAcdeaXBmhRJ2dtkEcFeYTKvO1Pk1ArU2IlMyLwvx58=</DigestValue>
      </Reference>
      <Reference URI="/xl/styles.xml?ContentType=application/vnd.openxmlformats-officedocument.spreadsheetml.styles+xml">
        <DigestMethod Algorithm="http://www.w3.org/2001/04/xmlenc#sha256"/>
        <DigestValue>Q4r6rUc+ywV/xeDvaGJDLvDV7MSrLz6Krf2c7WxhD9s=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7K4mZUQaXCHZWQZUIm9tCYBAIh5BD0U9TI2cS1R0s7k=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VGCUKO48kTjAfHGjlkwTiry2oFlJZ76ePF0jBXqM/fI=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2022-10-13T14:14:03Z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16.0.15629/23</OfficeVersion>
          <ApplicationVersion>16.0.15629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2022-10-13T14:14:03Z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2022-10-13T13:41:53Z</dcterms:modified>
</cp:coreProperties>
</file>